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8190" firstSheet="2" activeTab="4"/>
  </bookViews>
  <sheets>
    <sheet name="прож.3кв.2014" sheetId="1" r:id="rId1"/>
    <sheet name="прож.3кв.2014РК 50% " sheetId="2" r:id="rId2"/>
    <sheet name="МРОТ  1 кв 2016" sheetId="3" r:id="rId3"/>
    <sheet name="МРОТ 2 кв 2016" sheetId="4" r:id="rId4"/>
    <sheet name="МРОТ с  01.07.2016" sheetId="5" r:id="rId5"/>
  </sheets>
  <definedNames>
    <definedName name="_xlnm.Print_Area" localSheetId="2">'МРОТ  1 кв 2016'!$A$1:$G$27</definedName>
    <definedName name="_xlnm.Print_Area" localSheetId="3">'МРОТ 2 кв 2016'!$A$1:$G$27</definedName>
    <definedName name="_xlnm.Print_Area" localSheetId="4">'МРОТ с  01.07.2016'!$A$1:$G$27</definedName>
    <definedName name="_xlnm.Print_Area" localSheetId="0">'прож.3кв.2014'!$A$1:$G$25</definedName>
    <definedName name="_xlnm.Print_Area" localSheetId="1">'прож.3кв.2014РК 50% '!$A$1:$G$25</definedName>
  </definedNames>
  <calcPr fullCalcOnLoad="1"/>
</workbook>
</file>

<file path=xl/sharedStrings.xml><?xml version="1.0" encoding="utf-8"?>
<sst xmlns="http://schemas.openxmlformats.org/spreadsheetml/2006/main" count="89" uniqueCount="34">
  <si>
    <t>Размер минимальной заработной платы  в ХМАО - Югре с  24.10.2014  года</t>
  </si>
  <si>
    <t>№ п/п</t>
  </si>
  <si>
    <t>Минимальный размер оплаты труда, установленный ФЗ от 19.06.2000 №82-ФЗ, руб.</t>
  </si>
  <si>
    <t>РК (70 %)</t>
  </si>
  <si>
    <t>СН</t>
  </si>
  <si>
    <t>Минимальный размер оплаты труда, установленный ФЗ  №82-ФЗ, с учетом РК и СН, руб.                                 (5554 руб*РК*СН)</t>
  </si>
  <si>
    <t>Величина прожиточного минимума трудоспособного населения в ХМАО-Югре (3 кв.2014 года), руб.</t>
  </si>
  <si>
    <t>%</t>
  </si>
  <si>
    <t>руб.</t>
  </si>
  <si>
    <t>Порядок расчета минимальной заработной платы.</t>
  </si>
  <si>
    <r>
      <t xml:space="preserve">1. </t>
    </r>
    <r>
      <rPr>
        <b/>
        <sz val="12"/>
        <color indexed="8"/>
        <rFont val="Times New Roman"/>
        <family val="1"/>
      </rPr>
      <t xml:space="preserve">ФЗ от 19.06.2000 № 82-ФЗ </t>
    </r>
    <r>
      <rPr>
        <sz val="12"/>
        <color indexed="8"/>
        <rFont val="Times New Roman"/>
        <family val="1"/>
      </rPr>
      <t xml:space="preserve">"О минимальном размере оплаты труда" с 01.01.2014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5554 руб. </t>
    </r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</si>
  <si>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коэффициентом и надбавкой к заработной плате</t>
    </r>
  </si>
  <si>
    <r>
      <t xml:space="preserve">3. В соответствии со ст. 133.1 ТК  РФ </t>
    </r>
    <r>
      <rPr>
        <b/>
        <sz val="12"/>
        <color indexed="8"/>
        <rFont val="Times New Roman"/>
        <family val="1"/>
      </rPr>
      <t>размер минимальной заработной платы в субъекте Российской Федерации</t>
    </r>
    <r>
      <rPr>
        <sz val="12"/>
        <color indexed="8"/>
        <rFont val="Times New Roman"/>
        <family val="1"/>
      </rPr>
      <t xml:space="preserve"> устанавливается с учетом социально-экономических условий и </t>
    </r>
    <r>
      <rPr>
        <b/>
        <sz val="12"/>
        <color indexed="8"/>
        <rFont val="Times New Roman"/>
        <family val="1"/>
      </rPr>
      <t xml:space="preserve">величины прожиточного минимума трудоспособного населения в </t>
    </r>
    <r>
      <rPr>
        <sz val="12"/>
        <color indexed="8"/>
        <rFont val="Times New Roman"/>
        <family val="1"/>
      </rPr>
      <t xml:space="preserve">соответствующем субъекте Российской Федерации.
</t>
    </r>
  </si>
  <si>
    <t xml:space="preserve">С 01.01.2014 года минимальная з/пл по Белоярскому району должна   составлять:         12 774,2 руб., для лиц, моложе 30 лет - право на С.Н. 60 % уже с 01.04.2013 года (согласно разъяснений Гос.инспекции труда). </t>
  </si>
  <si>
    <t>Щугарева Юлия Николаевна</t>
  </si>
  <si>
    <t>тел. 2-11-67</t>
  </si>
  <si>
    <t>Размер минимальной заработной платы  в ХМАО - Югре с  24.10.2014  года (для работников непроизводственной сферы, работодателей применяющих РК 50 %)</t>
  </si>
  <si>
    <t>РК (50 %)</t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</si>
  <si>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</t>
    </r>
  </si>
  <si>
    <r>
      <t xml:space="preserve">3. В соответствии со ст. 133.1 ТК  РФ </t>
    </r>
    <r>
      <rPr>
        <b/>
        <sz val="12"/>
        <color indexed="8"/>
        <rFont val="Times New Roman"/>
        <family val="1"/>
      </rPr>
      <t>размер минимальной заработной платы в субъекте Российской Федерации</t>
    </r>
    <r>
      <rPr>
        <sz val="12"/>
        <color indexed="8"/>
        <rFont val="Times New Roman"/>
        <family val="1"/>
      </rPr>
      <t xml:space="preserve"> устанавливается с учетом социально-экономических условий и </t>
    </r>
    <r>
      <rPr>
        <b/>
        <sz val="12"/>
        <color indexed="8"/>
        <rFont val="Times New Roman"/>
        <family val="1"/>
      </rPr>
      <t xml:space="preserve">величины прожиточного минимума трудоспособного населения в </t>
    </r>
    <r>
      <rPr>
        <sz val="12"/>
        <color indexed="8"/>
        <rFont val="Times New Roman"/>
        <family val="1"/>
      </rPr>
      <t>соответствующем субъекте Россий</t>
    </r>
  </si>
  <si>
    <t>Минимальный размер оплаты труда, установленный ФЗ  №82-ФЗ, с учетом РК и СН, руб.                                 (6204 руб*РК*СН)</t>
  </si>
  <si>
    <t>Минимальный размер оплаты труда, установленный ФЗ от 14.12.2015 №376-ФЗ,                  руб.</t>
  </si>
  <si>
    <t>Размер минимальной заработной платы  в ХМАО - Югре с  01.01.2016  года</t>
  </si>
  <si>
    <r>
      <t xml:space="preserve">1. </t>
    </r>
    <r>
      <rPr>
        <b/>
        <sz val="12"/>
        <color indexed="8"/>
        <rFont val="Times New Roman"/>
        <family val="1"/>
      </rPr>
      <t xml:space="preserve">ФЗ от 4.12.2015 №376-ФЗ </t>
    </r>
    <r>
      <rPr>
        <sz val="12"/>
        <color indexed="8"/>
        <rFont val="Times New Roman"/>
        <family val="1"/>
      </rPr>
      <t xml:space="preserve">"О минимальном размере оплаты труда" с 01.01.2016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6204 руб. </t>
    </r>
  </si>
  <si>
    <t>Бескровная Елена Дмитриевна</t>
  </si>
  <si>
    <t>тел. 2-10-84</t>
  </si>
  <si>
    <t>размер минимальной заработной платы  - по начислениям ("грязными")</t>
  </si>
  <si>
    <t>Размер минимальной заработной платы  в ХМАО - Югре с  01.07.2016  года</t>
  </si>
  <si>
    <t>Величина прожиточного минимума трудоспособного населения в ХМАО-Югре (1 кв.2016 года, применяется в период апрель-июнь 2016), руб.</t>
  </si>
  <si>
    <t>Величина прожиточного минимума трудоспособного населения в ХМАО-Югре (4 кв.2015 года, применяется в период янв-март 2016), руб.</t>
  </si>
  <si>
    <t>Размер минимальной заработной платы  в ХМАО - Югре с  01.04.2016  года</t>
  </si>
  <si>
    <r>
      <t xml:space="preserve">1. </t>
    </r>
    <r>
      <rPr>
        <b/>
        <sz val="12"/>
        <color indexed="8"/>
        <rFont val="Times New Roman"/>
        <family val="1"/>
      </rPr>
      <t xml:space="preserve">ФЗ от 4.12.2015 №376-ФЗ </t>
    </r>
    <r>
      <rPr>
        <sz val="12"/>
        <color indexed="8"/>
        <rFont val="Times New Roman"/>
        <family val="1"/>
      </rPr>
      <t xml:space="preserve">"О минимальном размере оплаты труда" с 01.07.2016 года - минимальный размер оплаты труда установлен в сумме </t>
    </r>
    <r>
      <rPr>
        <b/>
        <sz val="12"/>
        <color indexed="8"/>
        <rFont val="Times New Roman"/>
        <family val="1"/>
      </rPr>
      <t xml:space="preserve">7500 руб. </t>
    </r>
  </si>
  <si>
    <t>Величина прожиточного минимума трудоспособного населения в ХМАО-Югре (2 кв.2016 года, применяется в период июль-сентябрь 2016), руб.</t>
  </si>
  <si>
    <r>
      <t xml:space="preserve">2. Согласно определения Судебной коллегии по гражданским делам Верховного Суда РФ от 08.04.2011 №3-В11-4 </t>
    </r>
    <r>
      <rPr>
        <b/>
        <sz val="12"/>
        <color indexed="8"/>
        <rFont val="Times New Roman"/>
        <family val="1"/>
      </rPr>
      <t>оплата труда в организациях, расположенных в районах Крайнего Севера</t>
    </r>
    <r>
      <rPr>
        <sz val="12"/>
        <color indexed="8"/>
        <rFont val="Times New Roman"/>
        <family val="1"/>
      </rPr>
      <t xml:space="preserve">, в соответсвтвии со ст.315, 316 и 317 ТК должна </t>
    </r>
    <r>
      <rPr>
        <b/>
        <sz val="12"/>
        <color indexed="8"/>
        <rFont val="Times New Roman"/>
        <family val="1"/>
      </rPr>
      <t>быть компенсирована районным коэфициентом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</si>
</sst>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  <font>
      <sz val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1" fillId="21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 shrinkToFit="1"/>
    </xf>
    <xf numFmtId="0" fontId="24" fillId="0" borderId="0" xfId="0" applyFont="1" applyAlignment="1">
      <alignment wrapText="1"/>
    </xf>
    <xf numFmtId="0" fontId="2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21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1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wrapText="1" shrinkToFit="1"/>
    </xf>
    <xf numFmtId="0" fontId="20" fillId="0" borderId="0" xfId="0" applyFont="1" applyAlignment="1">
      <alignment wrapText="1"/>
    </xf>
    <xf numFmtId="0" fontId="23" fillId="0" borderId="0" xfId="0" applyFont="1" applyAlignment="1">
      <alignment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/>
    </xf>
    <xf numFmtId="0" fontId="19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9" fillId="2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27" t="s">
        <v>0</v>
      </c>
      <c r="B1" s="27"/>
      <c r="C1" s="27"/>
      <c r="D1" s="27"/>
      <c r="E1" s="27"/>
      <c r="F1" s="27"/>
      <c r="G1" s="1"/>
    </row>
    <row r="2" spans="1:7" ht="18.75">
      <c r="A2" s="2"/>
      <c r="B2" s="2"/>
      <c r="C2" s="2"/>
      <c r="D2" s="2"/>
      <c r="E2" s="2"/>
      <c r="F2" s="2"/>
      <c r="G2" s="1"/>
    </row>
    <row r="3" spans="1:7" ht="95.25" customHeight="1">
      <c r="A3" s="28" t="s">
        <v>1</v>
      </c>
      <c r="B3" s="23" t="s">
        <v>2</v>
      </c>
      <c r="C3" s="23" t="s">
        <v>3</v>
      </c>
      <c r="D3" s="30" t="s">
        <v>4</v>
      </c>
      <c r="E3" s="31"/>
      <c r="F3" s="23" t="s">
        <v>5</v>
      </c>
      <c r="G3" s="23" t="s">
        <v>6</v>
      </c>
    </row>
    <row r="4" spans="1:7" ht="60" customHeight="1">
      <c r="A4" s="29"/>
      <c r="B4" s="24"/>
      <c r="C4" s="24"/>
      <c r="D4" s="3" t="s">
        <v>7</v>
      </c>
      <c r="E4" s="3" t="s">
        <v>8</v>
      </c>
      <c r="F4" s="24"/>
      <c r="G4" s="24"/>
    </row>
    <row r="5" spans="1:7" ht="23.25" customHeight="1">
      <c r="A5" s="4">
        <v>1</v>
      </c>
      <c r="B5" s="4">
        <v>5554</v>
      </c>
      <c r="C5" s="4">
        <f>B5*0.7</f>
        <v>3887.7999999999997</v>
      </c>
      <c r="D5" s="4">
        <v>0</v>
      </c>
      <c r="E5" s="4">
        <v>0</v>
      </c>
      <c r="F5" s="4">
        <f aca="true" t="shared" si="0" ref="F5:F13">B5+C5+E5</f>
        <v>9441.8</v>
      </c>
      <c r="G5" s="5">
        <v>12294</v>
      </c>
    </row>
    <row r="6" spans="1:7" ht="23.25" customHeight="1">
      <c r="A6" s="4">
        <v>2</v>
      </c>
      <c r="B6" s="4">
        <v>5554</v>
      </c>
      <c r="C6" s="4">
        <f aca="true" t="shared" si="1" ref="C6:C13">B6*0.7</f>
        <v>3887.7999999999997</v>
      </c>
      <c r="D6" s="4">
        <v>10</v>
      </c>
      <c r="E6" s="4">
        <f>B6*D6/100</f>
        <v>555.4</v>
      </c>
      <c r="F6" s="4">
        <f t="shared" si="0"/>
        <v>9997.199999999999</v>
      </c>
      <c r="G6" s="5">
        <v>12294</v>
      </c>
    </row>
    <row r="7" spans="1:7" ht="25.5" customHeight="1">
      <c r="A7" s="4">
        <v>3</v>
      </c>
      <c r="B7" s="4">
        <v>5554</v>
      </c>
      <c r="C7" s="4">
        <f t="shared" si="1"/>
        <v>3887.7999999999997</v>
      </c>
      <c r="D7" s="4">
        <v>20</v>
      </c>
      <c r="E7" s="4">
        <f aca="true" t="shared" si="2" ref="E7:E13">B7*D7/100</f>
        <v>1110.8</v>
      </c>
      <c r="F7" s="4">
        <f t="shared" si="0"/>
        <v>10552.599999999999</v>
      </c>
      <c r="G7" s="5">
        <v>12294</v>
      </c>
    </row>
    <row r="8" spans="1:7" ht="27" customHeight="1">
      <c r="A8" s="4">
        <v>4</v>
      </c>
      <c r="B8" s="4">
        <v>5554</v>
      </c>
      <c r="C8" s="4">
        <f t="shared" si="1"/>
        <v>3887.7999999999997</v>
      </c>
      <c r="D8" s="4">
        <v>30</v>
      </c>
      <c r="E8" s="4">
        <f t="shared" si="2"/>
        <v>1666.2</v>
      </c>
      <c r="F8" s="4">
        <f t="shared" si="0"/>
        <v>11108</v>
      </c>
      <c r="G8" s="5">
        <v>12294</v>
      </c>
    </row>
    <row r="9" spans="1:7" ht="22.5" customHeight="1">
      <c r="A9" s="4">
        <v>5</v>
      </c>
      <c r="B9" s="4">
        <v>5554</v>
      </c>
      <c r="C9" s="4">
        <f t="shared" si="1"/>
        <v>3887.7999999999997</v>
      </c>
      <c r="D9" s="4">
        <v>40</v>
      </c>
      <c r="E9" s="4">
        <f t="shared" si="2"/>
        <v>2221.6</v>
      </c>
      <c r="F9" s="6">
        <f t="shared" si="0"/>
        <v>11663.4</v>
      </c>
      <c r="G9" s="5">
        <v>12294</v>
      </c>
    </row>
    <row r="10" spans="1:7" ht="24" customHeight="1">
      <c r="A10" s="4">
        <v>6</v>
      </c>
      <c r="B10" s="4">
        <v>5554</v>
      </c>
      <c r="C10" s="4">
        <f t="shared" si="1"/>
        <v>3887.7999999999997</v>
      </c>
      <c r="D10" s="4">
        <v>50</v>
      </c>
      <c r="E10" s="4">
        <f>B10*D10/100</f>
        <v>2777</v>
      </c>
      <c r="F10" s="6">
        <f t="shared" si="0"/>
        <v>12218.8</v>
      </c>
      <c r="G10" s="5">
        <v>12294</v>
      </c>
    </row>
    <row r="11" spans="1:7" ht="24" customHeight="1">
      <c r="A11" s="4">
        <v>7</v>
      </c>
      <c r="B11" s="4">
        <v>5554</v>
      </c>
      <c r="C11" s="4">
        <f t="shared" si="1"/>
        <v>3887.7999999999997</v>
      </c>
      <c r="D11" s="4">
        <v>60</v>
      </c>
      <c r="E11" s="4">
        <f t="shared" si="2"/>
        <v>3332.4</v>
      </c>
      <c r="F11" s="7">
        <f t="shared" si="0"/>
        <v>12774.199999999999</v>
      </c>
      <c r="G11" s="4">
        <v>12294</v>
      </c>
    </row>
    <row r="12" spans="1:7" ht="27.75" customHeight="1">
      <c r="A12" s="4">
        <v>8</v>
      </c>
      <c r="B12" s="4">
        <v>5554</v>
      </c>
      <c r="C12" s="4">
        <f t="shared" si="1"/>
        <v>3887.7999999999997</v>
      </c>
      <c r="D12" s="4">
        <v>70</v>
      </c>
      <c r="E12" s="4">
        <f t="shared" si="2"/>
        <v>3887.8</v>
      </c>
      <c r="F12" s="7">
        <f t="shared" si="0"/>
        <v>13329.599999999999</v>
      </c>
      <c r="G12" s="4">
        <v>12294</v>
      </c>
    </row>
    <row r="13" spans="1:7" ht="28.5" customHeight="1">
      <c r="A13" s="4">
        <v>9</v>
      </c>
      <c r="B13" s="4">
        <v>5554</v>
      </c>
      <c r="C13" s="4">
        <f t="shared" si="1"/>
        <v>3887.7999999999997</v>
      </c>
      <c r="D13" s="4">
        <v>80</v>
      </c>
      <c r="E13" s="4">
        <f t="shared" si="2"/>
        <v>4443.2</v>
      </c>
      <c r="F13" s="7">
        <f t="shared" si="0"/>
        <v>13885</v>
      </c>
      <c r="G13" s="4">
        <v>12294</v>
      </c>
    </row>
    <row r="14" spans="1:7" ht="18.75">
      <c r="A14" s="1"/>
      <c r="B14" s="1"/>
      <c r="C14" s="1"/>
      <c r="D14" s="1"/>
      <c r="E14" s="1"/>
      <c r="F14" s="1"/>
      <c r="G14" s="1"/>
    </row>
    <row r="15" spans="1:7" ht="20.25" customHeight="1">
      <c r="A15" s="25" t="s">
        <v>9</v>
      </c>
      <c r="B15" s="26"/>
      <c r="C15" s="26"/>
      <c r="D15" s="26"/>
      <c r="E15" s="26"/>
      <c r="F15" s="26"/>
      <c r="G15" s="8"/>
    </row>
    <row r="16" spans="1:7" ht="36" customHeight="1">
      <c r="A16" s="33" t="s">
        <v>10</v>
      </c>
      <c r="B16" s="26"/>
      <c r="C16" s="26"/>
      <c r="D16" s="26"/>
      <c r="E16" s="26"/>
      <c r="F16" s="26"/>
      <c r="G16" s="26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3" t="s">
        <v>11</v>
      </c>
      <c r="B18" s="26"/>
      <c r="C18" s="26"/>
      <c r="D18" s="26"/>
      <c r="E18" s="26"/>
      <c r="F18" s="26"/>
      <c r="G18" s="26"/>
    </row>
    <row r="19" spans="1:7" ht="15.75" customHeight="1">
      <c r="A19" s="8"/>
      <c r="B19" s="33"/>
      <c r="C19" s="33"/>
      <c r="D19" s="33"/>
      <c r="E19" s="33"/>
      <c r="F19" s="33"/>
      <c r="G19" s="33"/>
    </row>
    <row r="20" spans="1:7" ht="66.75" customHeight="1">
      <c r="A20" s="33" t="s">
        <v>12</v>
      </c>
      <c r="B20" s="26"/>
      <c r="C20" s="26"/>
      <c r="D20" s="26"/>
      <c r="E20" s="26"/>
      <c r="F20" s="26"/>
      <c r="G20" s="26"/>
    </row>
    <row r="21" spans="1:7" ht="47.25" customHeight="1" hidden="1">
      <c r="A21" s="33" t="s">
        <v>13</v>
      </c>
      <c r="B21" s="34"/>
      <c r="C21" s="34"/>
      <c r="D21" s="34"/>
      <c r="E21" s="34"/>
      <c r="F21" s="34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5" t="s">
        <v>15</v>
      </c>
      <c r="B23" s="35"/>
      <c r="G23" s="11"/>
    </row>
    <row r="24" spans="2:7" ht="29.25" customHeight="1">
      <c r="B24" s="32"/>
      <c r="C24" s="32"/>
      <c r="D24" s="32"/>
      <c r="E24" s="32"/>
      <c r="F24" s="32"/>
      <c r="G24" s="32"/>
    </row>
    <row r="25" spans="2:7" ht="25.5" customHeight="1">
      <c r="B25" s="32"/>
      <c r="C25" s="32"/>
      <c r="D25" s="32"/>
      <c r="E25" s="32"/>
      <c r="F25" s="32"/>
      <c r="G25" s="32"/>
    </row>
    <row r="26" ht="22.5" customHeight="1"/>
    <row r="27" ht="45.75" customHeight="1">
      <c r="G27" s="12"/>
    </row>
  </sheetData>
  <sheetProtection/>
  <mergeCells count="16">
    <mergeCell ref="B24:G24"/>
    <mergeCell ref="B25:G25"/>
    <mergeCell ref="A16:G16"/>
    <mergeCell ref="A18:G18"/>
    <mergeCell ref="A21:F21"/>
    <mergeCell ref="A23:B23"/>
    <mergeCell ref="B19:G19"/>
    <mergeCell ref="A20:G20"/>
    <mergeCell ref="G3:G4"/>
    <mergeCell ref="A15:F15"/>
    <mergeCell ref="A1:F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60" zoomScalePageLayoutView="0" workbookViewId="0" topLeftCell="A1">
      <selection activeCell="E23" sqref="E23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27" t="s">
        <v>16</v>
      </c>
      <c r="B1" s="27"/>
      <c r="C1" s="27"/>
      <c r="D1" s="27"/>
      <c r="E1" s="27"/>
      <c r="F1" s="27"/>
      <c r="G1" s="26"/>
    </row>
    <row r="2" spans="1:7" ht="18.75">
      <c r="A2" s="2"/>
      <c r="B2" s="2"/>
      <c r="C2" s="2"/>
      <c r="D2" s="2"/>
      <c r="E2" s="2"/>
      <c r="F2" s="2"/>
      <c r="G2" s="1"/>
    </row>
    <row r="3" spans="1:7" ht="95.25" customHeight="1">
      <c r="A3" s="28" t="s">
        <v>1</v>
      </c>
      <c r="B3" s="23" t="s">
        <v>2</v>
      </c>
      <c r="C3" s="23" t="s">
        <v>17</v>
      </c>
      <c r="D3" s="30" t="s">
        <v>4</v>
      </c>
      <c r="E3" s="31"/>
      <c r="F3" s="23" t="s">
        <v>5</v>
      </c>
      <c r="G3" s="23" t="s">
        <v>6</v>
      </c>
    </row>
    <row r="4" spans="1:7" ht="60" customHeight="1">
      <c r="A4" s="29"/>
      <c r="B4" s="24"/>
      <c r="C4" s="24"/>
      <c r="D4" s="3" t="s">
        <v>7</v>
      </c>
      <c r="E4" s="3" t="s">
        <v>8</v>
      </c>
      <c r="F4" s="24"/>
      <c r="G4" s="24"/>
    </row>
    <row r="5" spans="1:7" ht="23.25" customHeight="1">
      <c r="A5" s="4">
        <v>1</v>
      </c>
      <c r="B5" s="4">
        <v>5554</v>
      </c>
      <c r="C5" s="4">
        <f>B5*0.5</f>
        <v>2777</v>
      </c>
      <c r="D5" s="4">
        <v>0</v>
      </c>
      <c r="E5" s="4">
        <v>0</v>
      </c>
      <c r="F5" s="4">
        <f aca="true" t="shared" si="0" ref="F5:F13">B5+C5+E5</f>
        <v>8331</v>
      </c>
      <c r="G5" s="5">
        <v>12294</v>
      </c>
    </row>
    <row r="6" spans="1:7" ht="23.25" customHeight="1">
      <c r="A6" s="4">
        <v>2</v>
      </c>
      <c r="B6" s="4">
        <v>5554</v>
      </c>
      <c r="C6" s="4">
        <f aca="true" t="shared" si="1" ref="C6:C13">B6*0.5</f>
        <v>2777</v>
      </c>
      <c r="D6" s="4">
        <v>10</v>
      </c>
      <c r="E6" s="4">
        <f>B6*D6/100</f>
        <v>555.4</v>
      </c>
      <c r="F6" s="4">
        <f t="shared" si="0"/>
        <v>8886.4</v>
      </c>
      <c r="G6" s="5">
        <v>12294</v>
      </c>
    </row>
    <row r="7" spans="1:7" ht="25.5" customHeight="1">
      <c r="A7" s="4">
        <v>3</v>
      </c>
      <c r="B7" s="4">
        <v>5554</v>
      </c>
      <c r="C7" s="4">
        <f t="shared" si="1"/>
        <v>2777</v>
      </c>
      <c r="D7" s="4">
        <v>20</v>
      </c>
      <c r="E7" s="4">
        <f aca="true" t="shared" si="2" ref="E7:E13">B7*D7/100</f>
        <v>1110.8</v>
      </c>
      <c r="F7" s="4">
        <f t="shared" si="0"/>
        <v>9441.8</v>
      </c>
      <c r="G7" s="5">
        <v>12294</v>
      </c>
    </row>
    <row r="8" spans="1:7" ht="27" customHeight="1">
      <c r="A8" s="4">
        <v>4</v>
      </c>
      <c r="B8" s="4">
        <v>5554</v>
      </c>
      <c r="C8" s="4">
        <f t="shared" si="1"/>
        <v>2777</v>
      </c>
      <c r="D8" s="4">
        <v>30</v>
      </c>
      <c r="E8" s="4">
        <f t="shared" si="2"/>
        <v>1666.2</v>
      </c>
      <c r="F8" s="4">
        <f t="shared" si="0"/>
        <v>9997.2</v>
      </c>
      <c r="G8" s="5">
        <v>12294</v>
      </c>
    </row>
    <row r="9" spans="1:7" ht="22.5" customHeight="1">
      <c r="A9" s="4">
        <v>5</v>
      </c>
      <c r="B9" s="4">
        <v>5554</v>
      </c>
      <c r="C9" s="4">
        <f t="shared" si="1"/>
        <v>2777</v>
      </c>
      <c r="D9" s="4">
        <v>40</v>
      </c>
      <c r="E9" s="4">
        <f t="shared" si="2"/>
        <v>2221.6</v>
      </c>
      <c r="F9" s="6">
        <f t="shared" si="0"/>
        <v>10552.6</v>
      </c>
      <c r="G9" s="5">
        <v>12294</v>
      </c>
    </row>
    <row r="10" spans="1:7" ht="24" customHeight="1">
      <c r="A10" s="4">
        <v>6</v>
      </c>
      <c r="B10" s="4">
        <v>5554</v>
      </c>
      <c r="C10" s="4">
        <f t="shared" si="1"/>
        <v>2777</v>
      </c>
      <c r="D10" s="4">
        <v>50</v>
      </c>
      <c r="E10" s="4">
        <f>B10*D10/100</f>
        <v>2777</v>
      </c>
      <c r="F10" s="6">
        <f t="shared" si="0"/>
        <v>11108</v>
      </c>
      <c r="G10" s="5">
        <v>12294</v>
      </c>
    </row>
    <row r="11" spans="1:7" ht="24" customHeight="1">
      <c r="A11" s="4">
        <v>7</v>
      </c>
      <c r="B11" s="4">
        <v>5554</v>
      </c>
      <c r="C11" s="4">
        <f t="shared" si="1"/>
        <v>2777</v>
      </c>
      <c r="D11" s="4">
        <v>60</v>
      </c>
      <c r="E11" s="4">
        <f t="shared" si="2"/>
        <v>3332.4</v>
      </c>
      <c r="F11" s="13">
        <f t="shared" si="0"/>
        <v>11663.4</v>
      </c>
      <c r="G11" s="5">
        <v>12294</v>
      </c>
    </row>
    <row r="12" spans="1:7" ht="27.75" customHeight="1">
      <c r="A12" s="4">
        <v>8</v>
      </c>
      <c r="B12" s="4">
        <v>5554</v>
      </c>
      <c r="C12" s="4">
        <f t="shared" si="1"/>
        <v>2777</v>
      </c>
      <c r="D12" s="4">
        <v>70</v>
      </c>
      <c r="E12" s="4">
        <f t="shared" si="2"/>
        <v>3887.8</v>
      </c>
      <c r="F12" s="13">
        <f t="shared" si="0"/>
        <v>12218.8</v>
      </c>
      <c r="G12" s="5">
        <v>12294</v>
      </c>
    </row>
    <row r="13" spans="1:7" ht="28.5" customHeight="1">
      <c r="A13" s="4">
        <v>9</v>
      </c>
      <c r="B13" s="4">
        <v>5554</v>
      </c>
      <c r="C13" s="4">
        <f t="shared" si="1"/>
        <v>2777</v>
      </c>
      <c r="D13" s="4">
        <v>80</v>
      </c>
      <c r="E13" s="4">
        <f t="shared" si="2"/>
        <v>4443.2</v>
      </c>
      <c r="F13" s="7">
        <f t="shared" si="0"/>
        <v>12774.2</v>
      </c>
      <c r="G13" s="4">
        <v>12294</v>
      </c>
    </row>
    <row r="14" spans="1:7" ht="18.75">
      <c r="A14" s="1"/>
      <c r="B14" s="1"/>
      <c r="C14" s="1"/>
      <c r="D14" s="1"/>
      <c r="E14" s="1"/>
      <c r="F14" s="1"/>
      <c r="G14" s="1"/>
    </row>
    <row r="15" spans="1:7" ht="20.25" customHeight="1">
      <c r="A15" s="25" t="s">
        <v>9</v>
      </c>
      <c r="B15" s="26"/>
      <c r="C15" s="26"/>
      <c r="D15" s="26"/>
      <c r="E15" s="26"/>
      <c r="F15" s="26"/>
      <c r="G15" s="8"/>
    </row>
    <row r="16" spans="1:7" ht="36" customHeight="1">
      <c r="A16" s="33" t="s">
        <v>10</v>
      </c>
      <c r="B16" s="26"/>
      <c r="C16" s="26"/>
      <c r="D16" s="26"/>
      <c r="E16" s="26"/>
      <c r="F16" s="26"/>
      <c r="G16" s="26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3" t="s">
        <v>11</v>
      </c>
      <c r="B18" s="26"/>
      <c r="C18" s="26"/>
      <c r="D18" s="26"/>
      <c r="E18" s="26"/>
      <c r="F18" s="26"/>
      <c r="G18" s="26"/>
    </row>
    <row r="19" spans="1:7" ht="15.75" customHeight="1">
      <c r="A19" s="8"/>
      <c r="B19" s="33"/>
      <c r="C19" s="33"/>
      <c r="D19" s="33"/>
      <c r="E19" s="33"/>
      <c r="F19" s="33"/>
      <c r="G19" s="33"/>
    </row>
    <row r="20" spans="1:7" ht="66.75" customHeight="1">
      <c r="A20" s="33" t="s">
        <v>12</v>
      </c>
      <c r="B20" s="26"/>
      <c r="C20" s="26"/>
      <c r="D20" s="26"/>
      <c r="E20" s="26"/>
      <c r="F20" s="26"/>
      <c r="G20" s="26"/>
    </row>
    <row r="21" spans="1:7" ht="47.25" customHeight="1" hidden="1">
      <c r="A21" s="33" t="s">
        <v>13</v>
      </c>
      <c r="B21" s="34"/>
      <c r="C21" s="34"/>
      <c r="D21" s="34"/>
      <c r="E21" s="34"/>
      <c r="F21" s="34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5" t="s">
        <v>15</v>
      </c>
      <c r="B23" s="35"/>
      <c r="G23" s="11"/>
    </row>
    <row r="24" spans="2:7" ht="29.25" customHeight="1">
      <c r="B24" s="32"/>
      <c r="C24" s="32"/>
      <c r="D24" s="32"/>
      <c r="E24" s="32"/>
      <c r="F24" s="32"/>
      <c r="G24" s="32"/>
    </row>
    <row r="25" spans="2:7" ht="25.5" customHeight="1">
      <c r="B25" s="32"/>
      <c r="C25" s="32"/>
      <c r="D25" s="32"/>
      <c r="E25" s="32"/>
      <c r="F25" s="32"/>
      <c r="G25" s="32"/>
    </row>
    <row r="26" ht="22.5" customHeight="1"/>
    <row r="27" ht="45.75" customHeight="1">
      <c r="G27" s="12"/>
    </row>
  </sheetData>
  <sheetProtection/>
  <mergeCells count="16">
    <mergeCell ref="A23:B23"/>
    <mergeCell ref="B24:G24"/>
    <mergeCell ref="B25:G25"/>
    <mergeCell ref="A15:F15"/>
    <mergeCell ref="A16:G16"/>
    <mergeCell ref="A18:G18"/>
    <mergeCell ref="B19:G19"/>
    <mergeCell ref="A20:G20"/>
    <mergeCell ref="A21:F21"/>
    <mergeCell ref="A1:G1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27"/>
  <sheetViews>
    <sheetView zoomScaleSheetLayoutView="100" workbookViewId="0" topLeftCell="A1">
      <selection activeCell="H8" sqref="H8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27" t="s">
        <v>22</v>
      </c>
      <c r="B1" s="27"/>
      <c r="C1" s="27"/>
      <c r="D1" s="27"/>
      <c r="E1" s="27"/>
      <c r="F1" s="27"/>
      <c r="G1" s="1"/>
    </row>
    <row r="2" spans="1:7" ht="18.75">
      <c r="A2" s="2"/>
      <c r="B2" s="2"/>
      <c r="C2" s="2"/>
      <c r="D2" s="2"/>
      <c r="E2" s="2"/>
      <c r="F2" s="2"/>
      <c r="G2" s="1"/>
    </row>
    <row r="3" spans="1:7" ht="95.25" customHeight="1">
      <c r="A3" s="28" t="s">
        <v>1</v>
      </c>
      <c r="B3" s="23" t="s">
        <v>21</v>
      </c>
      <c r="C3" s="23" t="s">
        <v>3</v>
      </c>
      <c r="D3" s="30" t="s">
        <v>4</v>
      </c>
      <c r="E3" s="31"/>
      <c r="F3" s="23" t="s">
        <v>20</v>
      </c>
      <c r="G3" s="23" t="s">
        <v>29</v>
      </c>
    </row>
    <row r="4" spans="1:7" ht="60" customHeight="1">
      <c r="A4" s="29"/>
      <c r="B4" s="24"/>
      <c r="C4" s="24"/>
      <c r="D4" s="15" t="s">
        <v>7</v>
      </c>
      <c r="E4" s="3" t="s">
        <v>8</v>
      </c>
      <c r="F4" s="24"/>
      <c r="G4" s="24"/>
    </row>
    <row r="5" spans="1:7" ht="23.25" customHeight="1">
      <c r="A5" s="4">
        <v>1</v>
      </c>
      <c r="B5" s="4">
        <v>6204</v>
      </c>
      <c r="C5" s="4">
        <f aca="true" t="shared" si="0" ref="C5:C13">B5*0.7</f>
        <v>4342.799999999999</v>
      </c>
      <c r="D5" s="16">
        <v>0</v>
      </c>
      <c r="E5" s="4">
        <v>0</v>
      </c>
      <c r="F5" s="4">
        <f aca="true" t="shared" si="1" ref="F5:F13">B5+C5+E5</f>
        <v>10546.8</v>
      </c>
      <c r="G5" s="5">
        <v>14963</v>
      </c>
    </row>
    <row r="6" spans="1:7" ht="23.25" customHeight="1">
      <c r="A6" s="4">
        <v>2</v>
      </c>
      <c r="B6" s="4">
        <v>6204</v>
      </c>
      <c r="C6" s="4">
        <f t="shared" si="0"/>
        <v>4342.799999999999</v>
      </c>
      <c r="D6" s="16">
        <v>10</v>
      </c>
      <c r="E6" s="4">
        <f aca="true" t="shared" si="2" ref="E6:E13">B6*D6/100</f>
        <v>620.4</v>
      </c>
      <c r="F6" s="4">
        <f t="shared" si="1"/>
        <v>11167.199999999999</v>
      </c>
      <c r="G6" s="5">
        <v>14963</v>
      </c>
    </row>
    <row r="7" spans="1:7" ht="25.5" customHeight="1">
      <c r="A7" s="4">
        <v>3</v>
      </c>
      <c r="B7" s="4">
        <v>6204</v>
      </c>
      <c r="C7" s="4">
        <f t="shared" si="0"/>
        <v>4342.799999999999</v>
      </c>
      <c r="D7" s="16">
        <v>20</v>
      </c>
      <c r="E7" s="4">
        <f t="shared" si="2"/>
        <v>1240.8</v>
      </c>
      <c r="F7" s="4">
        <f t="shared" si="1"/>
        <v>11787.599999999999</v>
      </c>
      <c r="G7" s="5">
        <v>14963</v>
      </c>
    </row>
    <row r="8" spans="1:7" ht="27" customHeight="1">
      <c r="A8" s="4">
        <v>4</v>
      </c>
      <c r="B8" s="4">
        <v>6204</v>
      </c>
      <c r="C8" s="4">
        <f t="shared" si="0"/>
        <v>4342.799999999999</v>
      </c>
      <c r="D8" s="16">
        <v>30</v>
      </c>
      <c r="E8" s="4">
        <f t="shared" si="2"/>
        <v>1861.2</v>
      </c>
      <c r="F8" s="4">
        <f t="shared" si="1"/>
        <v>12408</v>
      </c>
      <c r="G8" s="5">
        <v>14963</v>
      </c>
    </row>
    <row r="9" spans="1:7" ht="22.5" customHeight="1">
      <c r="A9" s="4">
        <v>5</v>
      </c>
      <c r="B9" s="4">
        <v>6204</v>
      </c>
      <c r="C9" s="4">
        <f t="shared" si="0"/>
        <v>4342.799999999999</v>
      </c>
      <c r="D9" s="16">
        <v>40</v>
      </c>
      <c r="E9" s="4">
        <f t="shared" si="2"/>
        <v>2481.6</v>
      </c>
      <c r="F9" s="6">
        <f t="shared" si="1"/>
        <v>13028.4</v>
      </c>
      <c r="G9" s="5">
        <v>14963</v>
      </c>
    </row>
    <row r="10" spans="1:7" ht="24" customHeight="1">
      <c r="A10" s="4">
        <v>6</v>
      </c>
      <c r="B10" s="4">
        <v>6204</v>
      </c>
      <c r="C10" s="4">
        <f t="shared" si="0"/>
        <v>4342.799999999999</v>
      </c>
      <c r="D10" s="16">
        <v>50</v>
      </c>
      <c r="E10" s="4">
        <f t="shared" si="2"/>
        <v>3102</v>
      </c>
      <c r="F10" s="6">
        <f t="shared" si="1"/>
        <v>13648.8</v>
      </c>
      <c r="G10" s="5">
        <v>14963</v>
      </c>
    </row>
    <row r="11" spans="1:7" ht="24" customHeight="1">
      <c r="A11" s="4">
        <v>7</v>
      </c>
      <c r="B11" s="4">
        <v>6204</v>
      </c>
      <c r="C11" s="4">
        <f t="shared" si="0"/>
        <v>4342.799999999999</v>
      </c>
      <c r="D11" s="16">
        <v>60</v>
      </c>
      <c r="E11" s="4">
        <f t="shared" si="2"/>
        <v>3722.4</v>
      </c>
      <c r="F11" s="14">
        <f t="shared" si="1"/>
        <v>14269.199999999999</v>
      </c>
      <c r="G11" s="5">
        <v>14963</v>
      </c>
    </row>
    <row r="12" spans="1:7" ht="27.75" customHeight="1">
      <c r="A12" s="4">
        <v>8</v>
      </c>
      <c r="B12" s="4">
        <v>6204</v>
      </c>
      <c r="C12" s="4">
        <f t="shared" si="0"/>
        <v>4342.799999999999</v>
      </c>
      <c r="D12" s="16">
        <v>70</v>
      </c>
      <c r="E12" s="4">
        <f t="shared" si="2"/>
        <v>4342.8</v>
      </c>
      <c r="F12" s="14">
        <f t="shared" si="1"/>
        <v>14889.599999999999</v>
      </c>
      <c r="G12" s="5">
        <v>14963</v>
      </c>
    </row>
    <row r="13" spans="1:7" ht="40.5" customHeight="1">
      <c r="A13" s="17">
        <v>9</v>
      </c>
      <c r="B13" s="17">
        <v>6204</v>
      </c>
      <c r="C13" s="17">
        <f t="shared" si="0"/>
        <v>4342.799999999999</v>
      </c>
      <c r="D13" s="18">
        <v>80</v>
      </c>
      <c r="E13" s="17">
        <f t="shared" si="2"/>
        <v>4963.2</v>
      </c>
      <c r="F13" s="19">
        <f t="shared" si="1"/>
        <v>15510</v>
      </c>
      <c r="G13" s="20">
        <v>14963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25" t="s">
        <v>9</v>
      </c>
      <c r="B15" s="26"/>
      <c r="C15" s="26"/>
      <c r="D15" s="26"/>
      <c r="E15" s="26"/>
      <c r="F15" s="26"/>
      <c r="G15" s="8"/>
    </row>
    <row r="16" spans="1:7" ht="36" customHeight="1">
      <c r="A16" s="33" t="s">
        <v>23</v>
      </c>
      <c r="B16" s="26"/>
      <c r="C16" s="26"/>
      <c r="D16" s="26"/>
      <c r="E16" s="26"/>
      <c r="F16" s="26"/>
      <c r="G16" s="26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3" t="s">
        <v>18</v>
      </c>
      <c r="B18" s="26"/>
      <c r="C18" s="26"/>
      <c r="D18" s="26"/>
      <c r="E18" s="26"/>
      <c r="F18" s="26"/>
      <c r="G18" s="26"/>
    </row>
    <row r="19" spans="1:7" ht="15.75" customHeight="1">
      <c r="A19" s="8"/>
      <c r="B19" s="33"/>
      <c r="C19" s="33"/>
      <c r="D19" s="33"/>
      <c r="E19" s="33"/>
      <c r="F19" s="33"/>
      <c r="G19" s="33"/>
    </row>
    <row r="20" spans="1:7" ht="66.75" customHeight="1">
      <c r="A20" s="33" t="s">
        <v>19</v>
      </c>
      <c r="B20" s="26"/>
      <c r="C20" s="26"/>
      <c r="D20" s="26"/>
      <c r="E20" s="26"/>
      <c r="F20" s="26"/>
      <c r="G20" s="26"/>
    </row>
    <row r="21" spans="1:7" ht="47.25" customHeight="1" hidden="1">
      <c r="A21" s="33" t="s">
        <v>13</v>
      </c>
      <c r="B21" s="34"/>
      <c r="C21" s="34"/>
      <c r="D21" s="34"/>
      <c r="E21" s="34"/>
      <c r="F21" s="34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5" t="s">
        <v>15</v>
      </c>
      <c r="B23" s="35"/>
      <c r="G23" s="11"/>
    </row>
    <row r="24" spans="1:7" ht="29.25" customHeight="1">
      <c r="A24" s="36" t="s">
        <v>24</v>
      </c>
      <c r="B24" s="37"/>
      <c r="C24" s="37"/>
      <c r="D24" s="37"/>
      <c r="E24" s="37"/>
      <c r="F24" s="37"/>
      <c r="G24" s="37"/>
    </row>
    <row r="25" spans="1:7" ht="25.5" customHeight="1">
      <c r="A25" s="35" t="s">
        <v>25</v>
      </c>
      <c r="B25" s="35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G3:G4"/>
    <mergeCell ref="A15:F15"/>
    <mergeCell ref="A1:F1"/>
    <mergeCell ref="A3:A4"/>
    <mergeCell ref="B3:B4"/>
    <mergeCell ref="C3:C4"/>
    <mergeCell ref="D3:E3"/>
    <mergeCell ref="F3:F4"/>
    <mergeCell ref="A24:G24"/>
    <mergeCell ref="A25:B25"/>
    <mergeCell ref="A16:G16"/>
    <mergeCell ref="A18:G18"/>
    <mergeCell ref="A21:F21"/>
    <mergeCell ref="A23:B23"/>
    <mergeCell ref="B19:G19"/>
    <mergeCell ref="A20:G20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G27"/>
  <sheetViews>
    <sheetView zoomScaleSheetLayoutView="100" workbookViewId="0" topLeftCell="A1">
      <selection activeCell="G7" sqref="G7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27" t="s">
        <v>30</v>
      </c>
      <c r="B1" s="27"/>
      <c r="C1" s="27"/>
      <c r="D1" s="27"/>
      <c r="E1" s="27"/>
      <c r="F1" s="27"/>
      <c r="G1" s="1"/>
    </row>
    <row r="2" spans="1:7" ht="18.75">
      <c r="A2" s="2"/>
      <c r="B2" s="2"/>
      <c r="C2" s="2"/>
      <c r="D2" s="2"/>
      <c r="E2" s="2"/>
      <c r="F2" s="2"/>
      <c r="G2" s="1"/>
    </row>
    <row r="3" spans="1:7" ht="95.25" customHeight="1">
      <c r="A3" s="28" t="s">
        <v>1</v>
      </c>
      <c r="B3" s="23" t="s">
        <v>21</v>
      </c>
      <c r="C3" s="23" t="s">
        <v>3</v>
      </c>
      <c r="D3" s="30" t="s">
        <v>4</v>
      </c>
      <c r="E3" s="31"/>
      <c r="F3" s="23" t="s">
        <v>20</v>
      </c>
      <c r="G3" s="23" t="s">
        <v>28</v>
      </c>
    </row>
    <row r="4" spans="1:7" ht="60" customHeight="1">
      <c r="A4" s="29"/>
      <c r="B4" s="24"/>
      <c r="C4" s="24"/>
      <c r="D4" s="15" t="s">
        <v>7</v>
      </c>
      <c r="E4" s="3" t="s">
        <v>8</v>
      </c>
      <c r="F4" s="24"/>
      <c r="G4" s="24"/>
    </row>
    <row r="5" spans="1:7" ht="23.25" customHeight="1">
      <c r="A5" s="4">
        <v>1</v>
      </c>
      <c r="B5" s="4">
        <v>6204</v>
      </c>
      <c r="C5" s="4">
        <f aca="true" t="shared" si="0" ref="C5:C13">B5*0.7</f>
        <v>4342.799999999999</v>
      </c>
      <c r="D5" s="16">
        <v>0</v>
      </c>
      <c r="E5" s="4">
        <v>0</v>
      </c>
      <c r="F5" s="4">
        <f aca="true" t="shared" si="1" ref="F5:F13">B5+C5+E5</f>
        <v>10546.8</v>
      </c>
      <c r="G5" s="5">
        <v>15461</v>
      </c>
    </row>
    <row r="6" spans="1:7" ht="23.25" customHeight="1">
      <c r="A6" s="4">
        <v>2</v>
      </c>
      <c r="B6" s="4">
        <v>6204</v>
      </c>
      <c r="C6" s="4">
        <f t="shared" si="0"/>
        <v>4342.799999999999</v>
      </c>
      <c r="D6" s="16">
        <v>10</v>
      </c>
      <c r="E6" s="4">
        <f aca="true" t="shared" si="2" ref="E6:E13">B6*D6/100</f>
        <v>620.4</v>
      </c>
      <c r="F6" s="4">
        <f t="shared" si="1"/>
        <v>11167.199999999999</v>
      </c>
      <c r="G6" s="5">
        <v>15461</v>
      </c>
    </row>
    <row r="7" spans="1:7" ht="25.5" customHeight="1">
      <c r="A7" s="4">
        <v>3</v>
      </c>
      <c r="B7" s="4">
        <v>6204</v>
      </c>
      <c r="C7" s="4">
        <f t="shared" si="0"/>
        <v>4342.799999999999</v>
      </c>
      <c r="D7" s="16">
        <v>20</v>
      </c>
      <c r="E7" s="4">
        <f t="shared" si="2"/>
        <v>1240.8</v>
      </c>
      <c r="F7" s="4">
        <f t="shared" si="1"/>
        <v>11787.599999999999</v>
      </c>
      <c r="G7" s="5">
        <v>15461</v>
      </c>
    </row>
    <row r="8" spans="1:7" ht="27" customHeight="1">
      <c r="A8" s="4">
        <v>4</v>
      </c>
      <c r="B8" s="4">
        <v>6204</v>
      </c>
      <c r="C8" s="4">
        <f t="shared" si="0"/>
        <v>4342.799999999999</v>
      </c>
      <c r="D8" s="16">
        <v>30</v>
      </c>
      <c r="E8" s="4">
        <f t="shared" si="2"/>
        <v>1861.2</v>
      </c>
      <c r="F8" s="4">
        <f t="shared" si="1"/>
        <v>12408</v>
      </c>
      <c r="G8" s="5">
        <v>15461</v>
      </c>
    </row>
    <row r="9" spans="1:7" ht="22.5" customHeight="1">
      <c r="A9" s="4">
        <v>5</v>
      </c>
      <c r="B9" s="4">
        <v>6204</v>
      </c>
      <c r="C9" s="4">
        <f t="shared" si="0"/>
        <v>4342.799999999999</v>
      </c>
      <c r="D9" s="16">
        <v>40</v>
      </c>
      <c r="E9" s="4">
        <f t="shared" si="2"/>
        <v>2481.6</v>
      </c>
      <c r="F9" s="6">
        <f t="shared" si="1"/>
        <v>13028.4</v>
      </c>
      <c r="G9" s="5">
        <v>15461</v>
      </c>
    </row>
    <row r="10" spans="1:7" ht="24" customHeight="1">
      <c r="A10" s="4">
        <v>6</v>
      </c>
      <c r="B10" s="4">
        <v>6204</v>
      </c>
      <c r="C10" s="4">
        <f t="shared" si="0"/>
        <v>4342.799999999999</v>
      </c>
      <c r="D10" s="16">
        <v>50</v>
      </c>
      <c r="E10" s="4">
        <f t="shared" si="2"/>
        <v>3102</v>
      </c>
      <c r="F10" s="6">
        <f t="shared" si="1"/>
        <v>13648.8</v>
      </c>
      <c r="G10" s="5">
        <v>15461</v>
      </c>
    </row>
    <row r="11" spans="1:7" ht="24" customHeight="1">
      <c r="A11" s="4">
        <v>7</v>
      </c>
      <c r="B11" s="4">
        <v>6204</v>
      </c>
      <c r="C11" s="4">
        <f t="shared" si="0"/>
        <v>4342.799999999999</v>
      </c>
      <c r="D11" s="16">
        <v>60</v>
      </c>
      <c r="E11" s="4">
        <f t="shared" si="2"/>
        <v>3722.4</v>
      </c>
      <c r="F11" s="14">
        <f t="shared" si="1"/>
        <v>14269.199999999999</v>
      </c>
      <c r="G11" s="5">
        <v>15461</v>
      </c>
    </row>
    <row r="12" spans="1:7" ht="27.75" customHeight="1">
      <c r="A12" s="4">
        <v>8</v>
      </c>
      <c r="B12" s="4">
        <v>6204</v>
      </c>
      <c r="C12" s="4">
        <f t="shared" si="0"/>
        <v>4342.799999999999</v>
      </c>
      <c r="D12" s="16">
        <v>70</v>
      </c>
      <c r="E12" s="4">
        <f t="shared" si="2"/>
        <v>4342.8</v>
      </c>
      <c r="F12" s="14">
        <f t="shared" si="1"/>
        <v>14889.599999999999</v>
      </c>
      <c r="G12" s="5">
        <v>15461</v>
      </c>
    </row>
    <row r="13" spans="1:7" ht="40.5" customHeight="1">
      <c r="A13" s="17">
        <v>9</v>
      </c>
      <c r="B13" s="17">
        <v>6204</v>
      </c>
      <c r="C13" s="17">
        <f t="shared" si="0"/>
        <v>4342.799999999999</v>
      </c>
      <c r="D13" s="18">
        <v>80</v>
      </c>
      <c r="E13" s="17">
        <f t="shared" si="2"/>
        <v>4963.2</v>
      </c>
      <c r="F13" s="19">
        <f t="shared" si="1"/>
        <v>15510</v>
      </c>
      <c r="G13" s="22">
        <v>15461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25" t="s">
        <v>9</v>
      </c>
      <c r="B15" s="26"/>
      <c r="C15" s="26"/>
      <c r="D15" s="26"/>
      <c r="E15" s="26"/>
      <c r="F15" s="26"/>
      <c r="G15" s="8"/>
    </row>
    <row r="16" spans="1:7" ht="36" customHeight="1">
      <c r="A16" s="33" t="s">
        <v>23</v>
      </c>
      <c r="B16" s="26"/>
      <c r="C16" s="26"/>
      <c r="D16" s="26"/>
      <c r="E16" s="26"/>
      <c r="F16" s="26"/>
      <c r="G16" s="26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3" t="s">
        <v>18</v>
      </c>
      <c r="B18" s="26"/>
      <c r="C18" s="26"/>
      <c r="D18" s="26"/>
      <c r="E18" s="26"/>
      <c r="F18" s="26"/>
      <c r="G18" s="26"/>
    </row>
    <row r="19" spans="1:7" ht="15.75" customHeight="1">
      <c r="A19" s="8"/>
      <c r="B19" s="33"/>
      <c r="C19" s="33"/>
      <c r="D19" s="33"/>
      <c r="E19" s="33"/>
      <c r="F19" s="33"/>
      <c r="G19" s="33"/>
    </row>
    <row r="20" spans="1:7" ht="66.75" customHeight="1">
      <c r="A20" s="33" t="s">
        <v>19</v>
      </c>
      <c r="B20" s="26"/>
      <c r="C20" s="26"/>
      <c r="D20" s="26"/>
      <c r="E20" s="26"/>
      <c r="F20" s="26"/>
      <c r="G20" s="26"/>
    </row>
    <row r="21" spans="1:7" ht="47.25" customHeight="1" hidden="1">
      <c r="A21" s="33" t="s">
        <v>13</v>
      </c>
      <c r="B21" s="34"/>
      <c r="C21" s="34"/>
      <c r="D21" s="34"/>
      <c r="E21" s="34"/>
      <c r="F21" s="34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5" t="s">
        <v>15</v>
      </c>
      <c r="B23" s="35"/>
      <c r="G23" s="11"/>
    </row>
    <row r="24" spans="1:7" ht="29.25" customHeight="1">
      <c r="A24" s="36" t="s">
        <v>24</v>
      </c>
      <c r="B24" s="37"/>
      <c r="C24" s="37"/>
      <c r="D24" s="37"/>
      <c r="E24" s="37"/>
      <c r="F24" s="37"/>
      <c r="G24" s="37"/>
    </row>
    <row r="25" spans="1:7" ht="25.5" customHeight="1">
      <c r="A25" s="35" t="s">
        <v>25</v>
      </c>
      <c r="B25" s="35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A24:G24"/>
    <mergeCell ref="A25:B25"/>
    <mergeCell ref="A16:G16"/>
    <mergeCell ref="A18:G18"/>
    <mergeCell ref="A21:F21"/>
    <mergeCell ref="A23:B23"/>
    <mergeCell ref="B19:G19"/>
    <mergeCell ref="A20:G20"/>
    <mergeCell ref="G3:G4"/>
    <mergeCell ref="A15:F15"/>
    <mergeCell ref="A1:F1"/>
    <mergeCell ref="A3:A4"/>
    <mergeCell ref="B3:B4"/>
    <mergeCell ref="C3:C4"/>
    <mergeCell ref="D3:E3"/>
    <mergeCell ref="F3:F4"/>
  </mergeCells>
  <printOptions/>
  <pageMargins left="0.7" right="0.7" top="0.75" bottom="0.75" header="0.3" footer="0.3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27"/>
  <sheetViews>
    <sheetView tabSelected="1" zoomScaleSheetLayoutView="100" workbookViewId="0" topLeftCell="A1">
      <selection activeCell="A20" sqref="A20:G20"/>
    </sheetView>
  </sheetViews>
  <sheetFormatPr defaultColWidth="9.140625" defaultRowHeight="15"/>
  <cols>
    <col min="1" max="1" width="8.57421875" style="0" customWidth="1"/>
    <col min="2" max="2" width="19.421875" style="0" customWidth="1"/>
    <col min="3" max="3" width="14.421875" style="0" customWidth="1"/>
    <col min="4" max="4" width="9.00390625" style="0" customWidth="1"/>
    <col min="5" max="5" width="14.421875" style="0" customWidth="1"/>
    <col min="6" max="6" width="19.140625" style="0" customWidth="1"/>
    <col min="7" max="7" width="23.00390625" style="0" customWidth="1"/>
    <col min="8" max="8" width="24.8515625" style="0" customWidth="1"/>
  </cols>
  <sheetData>
    <row r="1" spans="1:7" ht="43.5" customHeight="1">
      <c r="A1" s="27" t="s">
        <v>27</v>
      </c>
      <c r="B1" s="27"/>
      <c r="C1" s="27"/>
      <c r="D1" s="27"/>
      <c r="E1" s="27"/>
      <c r="F1" s="27"/>
      <c r="G1" s="1"/>
    </row>
    <row r="2" spans="1:7" ht="18.75">
      <c r="A2" s="2"/>
      <c r="B2" s="2"/>
      <c r="C2" s="2"/>
      <c r="D2" s="2"/>
      <c r="E2" s="2"/>
      <c r="F2" s="2"/>
      <c r="G2" s="1"/>
    </row>
    <row r="3" spans="1:7" ht="95.25" customHeight="1">
      <c r="A3" s="28" t="s">
        <v>1</v>
      </c>
      <c r="B3" s="23" t="s">
        <v>21</v>
      </c>
      <c r="C3" s="23" t="s">
        <v>3</v>
      </c>
      <c r="D3" s="30" t="s">
        <v>4</v>
      </c>
      <c r="E3" s="31"/>
      <c r="F3" s="23" t="s">
        <v>20</v>
      </c>
      <c r="G3" s="23" t="s">
        <v>32</v>
      </c>
    </row>
    <row r="4" spans="1:7" ht="60" customHeight="1">
      <c r="A4" s="29"/>
      <c r="B4" s="24"/>
      <c r="C4" s="24"/>
      <c r="D4" s="15" t="s">
        <v>7</v>
      </c>
      <c r="E4" s="3" t="s">
        <v>8</v>
      </c>
      <c r="F4" s="24"/>
      <c r="G4" s="24"/>
    </row>
    <row r="5" spans="1:7" ht="23.25" customHeight="1">
      <c r="A5" s="4">
        <v>1</v>
      </c>
      <c r="B5" s="4">
        <v>7500</v>
      </c>
      <c r="C5" s="4">
        <f aca="true" t="shared" si="0" ref="C5:C13">B5*0.7</f>
        <v>5250</v>
      </c>
      <c r="D5" s="16">
        <v>0</v>
      </c>
      <c r="E5" s="4">
        <v>0</v>
      </c>
      <c r="F5" s="6">
        <f aca="true" t="shared" si="1" ref="F5:F13">B5+C5+E5</f>
        <v>12750</v>
      </c>
      <c r="G5" s="38">
        <v>15652</v>
      </c>
    </row>
    <row r="6" spans="1:7" ht="23.25" customHeight="1">
      <c r="A6" s="4">
        <v>2</v>
      </c>
      <c r="B6" s="4">
        <v>7500</v>
      </c>
      <c r="C6" s="4">
        <f t="shared" si="0"/>
        <v>5250</v>
      </c>
      <c r="D6" s="16">
        <v>10</v>
      </c>
      <c r="E6" s="4">
        <f aca="true" t="shared" si="2" ref="E6:E13">B6*D6/100</f>
        <v>750</v>
      </c>
      <c r="F6" s="6">
        <f t="shared" si="1"/>
        <v>13500</v>
      </c>
      <c r="G6" s="38">
        <v>15652</v>
      </c>
    </row>
    <row r="7" spans="1:7" ht="25.5" customHeight="1">
      <c r="A7" s="4">
        <v>3</v>
      </c>
      <c r="B7" s="4">
        <v>7500</v>
      </c>
      <c r="C7" s="4">
        <f t="shared" si="0"/>
        <v>5250</v>
      </c>
      <c r="D7" s="16">
        <v>20</v>
      </c>
      <c r="E7" s="4">
        <f t="shared" si="2"/>
        <v>1500</v>
      </c>
      <c r="F7" s="6">
        <f t="shared" si="1"/>
        <v>14250</v>
      </c>
      <c r="G7" s="38">
        <v>15652</v>
      </c>
    </row>
    <row r="8" spans="1:7" ht="27" customHeight="1">
      <c r="A8" s="4">
        <v>4</v>
      </c>
      <c r="B8" s="4">
        <v>7500</v>
      </c>
      <c r="C8" s="4">
        <f t="shared" si="0"/>
        <v>5250</v>
      </c>
      <c r="D8" s="16">
        <v>30</v>
      </c>
      <c r="E8" s="4">
        <f t="shared" si="2"/>
        <v>2250</v>
      </c>
      <c r="F8" s="6">
        <f t="shared" si="1"/>
        <v>15000</v>
      </c>
      <c r="G8" s="38">
        <v>15652</v>
      </c>
    </row>
    <row r="9" spans="1:7" ht="22.5" customHeight="1">
      <c r="A9" s="4">
        <v>5</v>
      </c>
      <c r="B9" s="4">
        <v>7500</v>
      </c>
      <c r="C9" s="4">
        <f t="shared" si="0"/>
        <v>5250</v>
      </c>
      <c r="D9" s="16">
        <v>40</v>
      </c>
      <c r="E9" s="4">
        <f t="shared" si="2"/>
        <v>3000</v>
      </c>
      <c r="F9" s="39">
        <f t="shared" si="1"/>
        <v>15750</v>
      </c>
      <c r="G9" s="22">
        <v>15652</v>
      </c>
    </row>
    <row r="10" spans="1:7" ht="24" customHeight="1">
      <c r="A10" s="4">
        <v>6</v>
      </c>
      <c r="B10" s="4">
        <v>7500</v>
      </c>
      <c r="C10" s="4">
        <f t="shared" si="0"/>
        <v>5250</v>
      </c>
      <c r="D10" s="16">
        <v>50</v>
      </c>
      <c r="E10" s="4">
        <f t="shared" si="2"/>
        <v>3750</v>
      </c>
      <c r="F10" s="39">
        <f t="shared" si="1"/>
        <v>16500</v>
      </c>
      <c r="G10" s="22">
        <v>15652</v>
      </c>
    </row>
    <row r="11" spans="1:7" ht="24" customHeight="1">
      <c r="A11" s="4">
        <v>7</v>
      </c>
      <c r="B11" s="4">
        <v>7500</v>
      </c>
      <c r="C11" s="4">
        <f t="shared" si="0"/>
        <v>5250</v>
      </c>
      <c r="D11" s="16">
        <v>60</v>
      </c>
      <c r="E11" s="4">
        <f t="shared" si="2"/>
        <v>4500</v>
      </c>
      <c r="F11" s="40">
        <f t="shared" si="1"/>
        <v>17250</v>
      </c>
      <c r="G11" s="22">
        <v>15652</v>
      </c>
    </row>
    <row r="12" spans="1:7" ht="27.75" customHeight="1">
      <c r="A12" s="4">
        <v>8</v>
      </c>
      <c r="B12" s="4">
        <v>7500</v>
      </c>
      <c r="C12" s="4">
        <f t="shared" si="0"/>
        <v>5250</v>
      </c>
      <c r="D12" s="16">
        <v>70</v>
      </c>
      <c r="E12" s="4">
        <f t="shared" si="2"/>
        <v>5250</v>
      </c>
      <c r="F12" s="40">
        <f t="shared" si="1"/>
        <v>18000</v>
      </c>
      <c r="G12" s="22">
        <v>15652</v>
      </c>
    </row>
    <row r="13" spans="1:7" ht="40.5" customHeight="1">
      <c r="A13" s="17">
        <v>9</v>
      </c>
      <c r="B13" s="4">
        <v>7500</v>
      </c>
      <c r="C13" s="17">
        <f t="shared" si="0"/>
        <v>5250</v>
      </c>
      <c r="D13" s="18">
        <v>80</v>
      </c>
      <c r="E13" s="17">
        <f t="shared" si="2"/>
        <v>6000</v>
      </c>
      <c r="F13" s="41">
        <f t="shared" si="1"/>
        <v>18750</v>
      </c>
      <c r="G13" s="22">
        <v>15652</v>
      </c>
    </row>
    <row r="14" spans="1:7" ht="36" customHeight="1">
      <c r="A14" s="1"/>
      <c r="B14" s="1"/>
      <c r="C14" s="1"/>
      <c r="D14" s="1"/>
      <c r="E14" s="1"/>
      <c r="F14" s="1"/>
      <c r="G14" s="1"/>
    </row>
    <row r="15" spans="1:7" ht="20.25" customHeight="1">
      <c r="A15" s="25" t="s">
        <v>9</v>
      </c>
      <c r="B15" s="26"/>
      <c r="C15" s="26"/>
      <c r="D15" s="26"/>
      <c r="E15" s="26"/>
      <c r="F15" s="26"/>
      <c r="G15" s="8"/>
    </row>
    <row r="16" spans="1:7" ht="36" customHeight="1">
      <c r="A16" s="33" t="s">
        <v>31</v>
      </c>
      <c r="B16" s="26"/>
      <c r="C16" s="26"/>
      <c r="D16" s="26"/>
      <c r="E16" s="26"/>
      <c r="F16" s="26"/>
      <c r="G16" s="26"/>
    </row>
    <row r="17" spans="1:7" ht="11.25" customHeight="1">
      <c r="A17" s="8"/>
      <c r="B17" s="8"/>
      <c r="C17" s="8"/>
      <c r="D17" s="8"/>
      <c r="E17" s="8"/>
      <c r="F17" s="8"/>
      <c r="G17" s="8"/>
    </row>
    <row r="18" spans="1:7" ht="62.25" customHeight="1">
      <c r="A18" s="33" t="s">
        <v>33</v>
      </c>
      <c r="B18" s="26"/>
      <c r="C18" s="26"/>
      <c r="D18" s="26"/>
      <c r="E18" s="26"/>
      <c r="F18" s="26"/>
      <c r="G18" s="26"/>
    </row>
    <row r="19" spans="1:7" ht="15.75" customHeight="1">
      <c r="A19" s="8"/>
      <c r="B19" s="33"/>
      <c r="C19" s="33"/>
      <c r="D19" s="33"/>
      <c r="E19" s="33"/>
      <c r="F19" s="33"/>
      <c r="G19" s="33"/>
    </row>
    <row r="20" spans="1:7" ht="66.75" customHeight="1">
      <c r="A20" s="33" t="s">
        <v>19</v>
      </c>
      <c r="B20" s="26"/>
      <c r="C20" s="26"/>
      <c r="D20" s="26"/>
      <c r="E20" s="26"/>
      <c r="F20" s="26"/>
      <c r="G20" s="26"/>
    </row>
    <row r="21" spans="1:7" ht="47.25" customHeight="1" hidden="1">
      <c r="A21" s="33" t="s">
        <v>13</v>
      </c>
      <c r="B21" s="34"/>
      <c r="C21" s="34"/>
      <c r="D21" s="34"/>
      <c r="E21" s="34"/>
      <c r="F21" s="34"/>
      <c r="G21" s="9"/>
    </row>
    <row r="22" spans="1:7" ht="42" customHeight="1">
      <c r="A22" s="10" t="s">
        <v>14</v>
      </c>
      <c r="B22" s="10"/>
      <c r="G22" s="11"/>
    </row>
    <row r="23" spans="1:7" ht="13.5" customHeight="1">
      <c r="A23" s="35" t="s">
        <v>15</v>
      </c>
      <c r="B23" s="35"/>
      <c r="G23" s="11"/>
    </row>
    <row r="24" spans="1:7" ht="29.25" customHeight="1">
      <c r="A24" s="36" t="s">
        <v>24</v>
      </c>
      <c r="B24" s="37"/>
      <c r="C24" s="37"/>
      <c r="D24" s="37"/>
      <c r="E24" s="37"/>
      <c r="F24" s="37"/>
      <c r="G24" s="37"/>
    </row>
    <row r="25" spans="1:7" ht="25.5" customHeight="1">
      <c r="A25" s="35" t="s">
        <v>25</v>
      </c>
      <c r="B25" s="35"/>
      <c r="C25" s="11"/>
      <c r="D25" s="11"/>
      <c r="E25" s="11"/>
      <c r="F25" s="11"/>
      <c r="G25" s="11"/>
    </row>
    <row r="26" ht="22.5" customHeight="1"/>
    <row r="27" spans="1:7" ht="23.25" customHeight="1">
      <c r="A27" s="21" t="s">
        <v>26</v>
      </c>
      <c r="G27" s="12"/>
    </row>
  </sheetData>
  <sheetProtection/>
  <mergeCells count="16">
    <mergeCell ref="G3:G4"/>
    <mergeCell ref="A15:F15"/>
    <mergeCell ref="A1:F1"/>
    <mergeCell ref="A3:A4"/>
    <mergeCell ref="B3:B4"/>
    <mergeCell ref="C3:C4"/>
    <mergeCell ref="D3:E3"/>
    <mergeCell ref="F3:F4"/>
    <mergeCell ref="A24:G24"/>
    <mergeCell ref="A25:B25"/>
    <mergeCell ref="A16:G16"/>
    <mergeCell ref="A18:G18"/>
    <mergeCell ref="A21:F21"/>
    <mergeCell ref="A23:B23"/>
    <mergeCell ref="B19:G19"/>
    <mergeCell ref="A20:G20"/>
  </mergeCells>
  <printOptions/>
  <pageMargins left="0.7" right="0.7" top="0.75" bottom="0.75" header="0.3" footer="0.3"/>
  <pageSetup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Гончаренко Виктория Игоревна</dc:creator>
  <cp:keywords/>
  <dc:description/>
  <cp:lastModifiedBy>Елена</cp:lastModifiedBy>
  <cp:lastPrinted>2016-05-18T05:51:20Z</cp:lastPrinted>
  <dcterms:created xsi:type="dcterms:W3CDTF">2014-12-03T09:55:08Z</dcterms:created>
  <dcterms:modified xsi:type="dcterms:W3CDTF">2016-07-26T12:41:26Z</dcterms:modified>
  <cp:category/>
  <cp:version/>
  <cp:contentType/>
  <cp:contentStatus/>
</cp:coreProperties>
</file>